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825" windowWidth="7545" windowHeight="4350" tabRatio="698" activeTab="0"/>
  </bookViews>
  <sheets>
    <sheet name="тимч січ" sheetId="1" r:id="rId1"/>
  </sheets>
  <definedNames>
    <definedName name="_xlnm.Print_Area" localSheetId="0">'тимч січ'!$A$1:$AE$92</definedName>
  </definedNames>
  <calcPr fullCalcOnLoad="1"/>
</workbook>
</file>

<file path=xl/sharedStrings.xml><?xml version="1.0" encoding="utf-8"?>
<sst xmlns="http://schemas.openxmlformats.org/spreadsheetml/2006/main" count="96" uniqueCount="48">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</sst>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tabSelected="1" view="pageBreakPreview" zoomScale="75" zoomScaleNormal="75" zoomScaleSheetLayoutView="75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17" sqref="B1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22741.1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51933.600000000006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20224.7</v>
      </c>
      <c r="AE9" s="51">
        <f>AE10+AE15+AE23+AE31+AE45+AE49+AE50+AE57+AE58+AE67+AE68+AE71+AE81+AE74+AE76+AE75+AE65+AE82+AE84+AE83+AE66+AE38+AE85</f>
        <v>31708.899999999998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1258.1000000000001</v>
      </c>
      <c r="AE10" s="28">
        <f>B10+C10-AD10</f>
        <v>2489.8</v>
      </c>
    </row>
    <row r="11" spans="1:31" ht="15.75">
      <c r="A11" s="3" t="s">
        <v>5</v>
      </c>
      <c r="B11" s="23">
        <f>3134.6+16.9</f>
        <v>3151.5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1144.6999999999998</v>
      </c>
      <c r="AE11" s="28">
        <f>B11+C11-AD11</f>
        <v>2006.8000000000002</v>
      </c>
    </row>
    <row r="12" spans="1:31" ht="15.75">
      <c r="A12" s="3" t="s">
        <v>2</v>
      </c>
      <c r="B12" s="37">
        <v>254.3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0</v>
      </c>
      <c r="AE12" s="28">
        <f>B12+C12-AD12</f>
        <v>254.3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342.1000000000001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113.4</v>
      </c>
      <c r="AE14" s="28">
        <f>AE10-AE11-AE12-AE13</f>
        <v>228.7</v>
      </c>
    </row>
    <row r="15" spans="1:31" ht="15" customHeight="1">
      <c r="A15" s="4" t="s">
        <v>6</v>
      </c>
      <c r="B15" s="23">
        <v>23171.9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8939.2</v>
      </c>
      <c r="AE15" s="28">
        <f aca="true" t="shared" si="3" ref="AE15:AE29">B15+C15-AD15</f>
        <v>14232.7</v>
      </c>
    </row>
    <row r="16" spans="1:32" ht="15.75">
      <c r="A16" s="3" t="s">
        <v>5</v>
      </c>
      <c r="B16" s="23">
        <f>18463.5+0.7</f>
        <v>18464.2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8046.5</v>
      </c>
      <c r="AE16" s="28">
        <f t="shared" si="3"/>
        <v>10417.7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885.6</v>
      </c>
      <c r="AE18" s="28">
        <f t="shared" si="3"/>
        <v>770.8000000000001</v>
      </c>
    </row>
    <row r="19" spans="1:31" ht="15.75">
      <c r="A19" s="3" t="s">
        <v>2</v>
      </c>
      <c r="B19" s="23">
        <f>3229-248.7-0.7</f>
        <v>2979.6000000000004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1.1</v>
      </c>
      <c r="AE19" s="28">
        <f t="shared" si="3"/>
        <v>2978.5000000000005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60.90000000000009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2.000000000000023</v>
      </c>
      <c r="AE22" s="28">
        <f t="shared" si="3"/>
        <v>58.90000000000007</v>
      </c>
    </row>
    <row r="23" spans="1:31" ht="15" customHeight="1">
      <c r="A23" s="4" t="s">
        <v>7</v>
      </c>
      <c r="B23" s="23">
        <v>16071.7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5329.2</v>
      </c>
      <c r="AE23" s="28">
        <f t="shared" si="3"/>
        <v>10742.5</v>
      </c>
    </row>
    <row r="24" spans="1:32" ht="15.75">
      <c r="A24" s="3" t="s">
        <v>5</v>
      </c>
      <c r="B24" s="23">
        <v>12417.8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5127.2</v>
      </c>
      <c r="AE24" s="28">
        <f t="shared" si="3"/>
        <v>7290.599999999999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535.8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0</v>
      </c>
      <c r="AE26" s="28">
        <f t="shared" si="3"/>
        <v>216.9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113.7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1119.300000000001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202</v>
      </c>
      <c r="AE30" s="28">
        <f>AE23-AE24-AE25-AE26-AE27-AE28-AE29</f>
        <v>917.3000000000002</v>
      </c>
    </row>
    <row r="31" spans="1:31" ht="15" customHeight="1">
      <c r="A31" s="4" t="s">
        <v>8</v>
      </c>
      <c r="B31" s="23">
        <v>377.6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67.1</v>
      </c>
      <c r="AE31" s="28">
        <f aca="true" t="shared" si="6" ref="AE31:AE36">B31+C31-AD31</f>
        <v>310.5</v>
      </c>
    </row>
    <row r="32" spans="1:31" ht="15.75">
      <c r="A32" s="3" t="s">
        <v>5</v>
      </c>
      <c r="B32" s="23">
        <v>238.8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67.1</v>
      </c>
      <c r="AE32" s="28">
        <f t="shared" si="6"/>
        <v>171.70000000000002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88.4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0</v>
      </c>
      <c r="AE34" s="28">
        <f t="shared" si="6"/>
        <v>88.4</v>
      </c>
    </row>
    <row r="35" spans="1:31" ht="15.75">
      <c r="A35" s="3" t="s">
        <v>17</v>
      </c>
      <c r="B35" s="23">
        <v>35.4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35.4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15.000000000000007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0</v>
      </c>
      <c r="AE37" s="28">
        <f>AE31-AE32-AE34-AE36-AE33-AE35</f>
        <v>14.999999999999979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179.7</v>
      </c>
      <c r="AE38" s="28">
        <f aca="true" t="shared" si="8" ref="AE38:AE43">B38+C38-AD38</f>
        <v>278.6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179.7</v>
      </c>
      <c r="AE39" s="28">
        <f t="shared" si="8"/>
        <v>213.3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48.1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</v>
      </c>
      <c r="AE44" s="28">
        <f>AE38-AE39-AE40-AE41-AE42-AE43</f>
        <v>13.600000000000009</v>
      </c>
    </row>
    <row r="45" spans="1:31" ht="15" customHeight="1">
      <c r="A45" s="4" t="s">
        <v>15</v>
      </c>
      <c r="B45" s="37">
        <v>389.2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111.6</v>
      </c>
      <c r="AE45" s="28">
        <f>B45+C45-AD45</f>
        <v>277.6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111.4</v>
      </c>
      <c r="AE47" s="28">
        <f>B47+C47-AD47</f>
        <v>209.9</v>
      </c>
    </row>
    <row r="48" spans="1:31" ht="15.75">
      <c r="A48" s="3" t="s">
        <v>26</v>
      </c>
      <c r="B48" s="23">
        <f>B45-B46-B47</f>
        <v>67.89999999999998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0.19999999999998863</v>
      </c>
      <c r="AE48" s="28">
        <f>AE45-AE47-AE46</f>
        <v>67.70000000000002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3070.6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1415.5</v>
      </c>
      <c r="AE50" s="23">
        <f t="shared" si="11"/>
        <v>1655.1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1119.5</v>
      </c>
      <c r="AE51" s="23">
        <f t="shared" si="11"/>
        <v>1151.3000000000002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</v>
      </c>
      <c r="AE53" s="23">
        <f t="shared" si="11"/>
        <v>246.4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549.9999999999998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295</v>
      </c>
      <c r="AE56" s="23">
        <f>AE50-AE51-AE53-AE55-AE52-AE54</f>
        <v>254.99999999999974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282.8</v>
      </c>
      <c r="AE58" s="23">
        <f t="shared" si="14"/>
        <v>748.2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282.8</v>
      </c>
      <c r="AE59" s="23">
        <f t="shared" si="14"/>
        <v>361.09999999999997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19.3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68.1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0</v>
      </c>
      <c r="AE64" s="23">
        <f>AE58-AE59-AE62-AE63-AE61-AE60</f>
        <v>299.7000000000001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22.599999999999998</v>
      </c>
      <c r="AE71" s="31">
        <f t="shared" si="16"/>
        <v>54.7</v>
      </c>
    </row>
    <row r="72" spans="1:31" s="11" customFormat="1" ht="15.75">
      <c r="A72" s="3" t="s">
        <v>5</v>
      </c>
      <c r="B72" s="23">
        <v>57.3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22.599999999999998</v>
      </c>
      <c r="AE72" s="31">
        <f t="shared" si="16"/>
        <v>34.7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51933.600000000006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0</v>
      </c>
      <c r="V87" s="43">
        <f t="shared" si="18"/>
        <v>0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20224.7</v>
      </c>
      <c r="AE87" s="60">
        <f>AE10+AE15+AE23+AE31+AE45+AE49+AE50+AE57+AE58+AE65+AE67+AE68+AE71+AE74+AE75+AE76+AE81+AE82+AE83+AE84+AE66+AE38+AE85</f>
        <v>31708.899999999998</v>
      </c>
    </row>
    <row r="88" spans="1:31" ht="15.75">
      <c r="A88" s="3" t="s">
        <v>5</v>
      </c>
      <c r="B88" s="23">
        <f aca="true" t="shared" si="19" ref="B88:AB88">B11+B16+B24+B32+B51+B59+B69+B39+B72</f>
        <v>37648.80000000001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0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15990.1</v>
      </c>
      <c r="AE88" s="28">
        <f>B88+C88-AD88</f>
        <v>21658.70000000001</v>
      </c>
    </row>
    <row r="89" spans="1:31" ht="15.75">
      <c r="A89" s="3" t="s">
        <v>2</v>
      </c>
      <c r="B89" s="23">
        <f aca="true" t="shared" si="20" ref="B89:X89">B12+B19+B27+B34+B53+B62+B42+B73+B70</f>
        <v>5401.6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2.1</v>
      </c>
      <c r="AE89" s="28">
        <f>B89+C89-AD89</f>
        <v>5399.5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0</v>
      </c>
      <c r="AE90" s="28">
        <f>B90+C90-AD90</f>
        <v>537.0999999999999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885.6</v>
      </c>
      <c r="AE91" s="28">
        <f>B91+C91-AD91</f>
        <v>1010.6</v>
      </c>
    </row>
    <row r="92" spans="1:31" ht="15.75">
      <c r="A92" s="3" t="s">
        <v>17</v>
      </c>
      <c r="B92" s="23">
        <f aca="true" t="shared" si="23" ref="B92:AB92">B20+B28+B47+B35+B54+B13</f>
        <v>482.29999999999995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115.4</v>
      </c>
      <c r="AE92" s="28">
        <f>B92+C92-AD92</f>
        <v>366.9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20224.7</v>
      </c>
      <c r="V96" s="54">
        <f t="shared" si="24"/>
        <v>20224.7</v>
      </c>
      <c r="W96" s="54">
        <f t="shared" si="24"/>
        <v>20224.7</v>
      </c>
      <c r="X96" s="54">
        <f t="shared" si="24"/>
        <v>20224.7</v>
      </c>
      <c r="Y96" s="54">
        <f t="shared" si="24"/>
        <v>20224.7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2013-12-30T11:35:46Z</cp:lastPrinted>
  <dcterms:created xsi:type="dcterms:W3CDTF">2002-11-05T08:53:00Z</dcterms:created>
  <dcterms:modified xsi:type="dcterms:W3CDTF">2014-01-28T06:18:11Z</dcterms:modified>
  <cp:category/>
  <cp:version/>
  <cp:contentType/>
  <cp:contentStatus/>
</cp:coreProperties>
</file>